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udget" sheetId="2" state="visible" r:id="rId2"/>
    <sheet name="Quote comparis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S$&quot;#,##0"/>
    <numFmt numFmtId="165" formatCode="0.0%"/>
    <numFmt numFmtId="166" formatCode="&quot;S$&quot;#,##0;[Red]-&quot;S$&quot;#,##0"/>
  </numFmts>
  <fonts count="10">
    <font>
      <name val="Calibri"/>
      <family val="2"/>
      <color theme="1"/>
      <sz val="11"/>
      <scheme val="minor"/>
    </font>
    <font>
      <b val="1"/>
      <color rgb="000A7360"/>
      <sz val="18"/>
    </font>
    <font>
      <color rgb="000A7360"/>
      <u val="single"/>
    </font>
    <font>
      <b val="1"/>
      <color rgb="000A7360"/>
      <sz val="12"/>
    </font>
    <font>
      <b val="1"/>
      <color rgb="000A7360"/>
      <sz val="16"/>
    </font>
    <font>
      <b val="1"/>
    </font>
    <font>
      <i val="1"/>
      <color rgb="005C6B65"/>
    </font>
    <font>
      <b val="1"/>
      <color rgb="00FFFFFF"/>
    </font>
    <font>
      <color rgb="005C6B65"/>
    </font>
    <font>
      <b val="1"/>
      <color rgb="000A7360"/>
      <sz val="13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A7360"/>
      </patternFill>
    </fill>
    <fill>
      <patternFill patternType="solid">
        <fgColor rgb="00E4EFEA"/>
      </patternFill>
    </fill>
  </fills>
  <borders count="2">
    <border>
      <left/>
      <right/>
      <top/>
      <bottom/>
      <diagonal/>
    </border>
    <border>
      <left style="thin">
        <color rgb="00C9D6D0"/>
      </left>
      <right style="thin">
        <color rgb="00C9D6D0"/>
      </right>
      <top style="thin">
        <color rgb="00C9D6D0"/>
      </top>
      <bottom style="thin">
        <color rgb="00C9D6D0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164" fontId="0" fillId="2" borderId="1" pivotButton="0" quotePrefix="0" xfId="0"/>
    <xf numFmtId="0" fontId="6" fillId="0" borderId="0" pivotButton="0" quotePrefix="0" xfId="0"/>
    <xf numFmtId="9" fontId="0" fillId="2" borderId="1" pivotButton="0" quotePrefix="0" xfId="0"/>
    <xf numFmtId="165" fontId="0" fillId="2" borderId="1" pivotButton="0" quotePrefix="0" xfId="0"/>
    <xf numFmtId="0" fontId="0" fillId="2" borderId="1" pivotButton="0" quotePrefix="0" xfId="0"/>
    <xf numFmtId="0" fontId="7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8" fillId="0" borderId="1" pivotButton="0" quotePrefix="0" xfId="0"/>
    <xf numFmtId="166" fontId="0" fillId="0" borderId="1" pivotButton="0" quotePrefix="0" xfId="0"/>
    <xf numFmtId="0" fontId="5" fillId="4" borderId="1" pivotButton="0" quotePrefix="0" xfId="0"/>
    <xf numFmtId="164" fontId="5" fillId="4" borderId="1" pivotButton="0" quotePrefix="0" xfId="0"/>
    <xf numFmtId="166" fontId="5" fillId="4" borderId="1" pivotButton="0" quotePrefix="0" xfId="0"/>
    <xf numFmtId="0" fontId="5" fillId="0" borderId="1" pivotButton="0" quotePrefix="0" xfId="0"/>
    <xf numFmtId="0" fontId="9" fillId="0" borderId="0" pivotButton="0" quotePrefix="0" xfId="0"/>
    <xf numFmtId="0" fontId="7" fillId="3" borderId="1" applyAlignment="1" pivotButton="0" quotePrefix="0" xfId="0">
      <alignment horizontal="center" wrapText="1"/>
    </xf>
    <xf numFmtId="164" fontId="5" fillId="4" borderId="0" pivotButton="0" quotePrefix="0" xfId="0"/>
    <xf numFmtId="0" fontId="7" fillId="3" borderId="1" applyAlignment="1" pivotButton="0" quotePrefix="0" xfId="0">
      <alignment horizontal="center"/>
    </xf>
    <xf numFmtId="0" fontId="5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164" fontId="0" fillId="2" borderId="1" applyAlignment="1" pivotButton="0" quotePrefix="0" xfId="0">
      <alignment vertical="top" wrapText="1"/>
    </xf>
    <xf numFmtId="164" fontId="5" fillId="4" borderId="1" applyAlignment="1" pivotButton="0" quotePrefix="0" xfId="0">
      <alignment vertical="top" wrapText="1"/>
    </xf>
    <xf numFmtId="166" fontId="0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ayeredsg.com/resource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Layered renovation budget planner</t>
        </is>
      </c>
    </row>
    <row r="2">
      <c r="A2" s="2" t="inlineStr">
        <is>
          <t>layeredsg.com/resources</t>
        </is>
      </c>
    </row>
    <row r="3">
      <c r="A3" s="3" t="inlineStr"/>
    </row>
    <row r="4">
      <c r="A4" s="4" t="inlineStr">
        <is>
          <t>How to use this workbook</t>
        </is>
      </c>
    </row>
    <row r="5">
      <c r="A5" s="3" t="inlineStr">
        <is>
          <t>1. On the Budget sheet, fill the yellow cells. Start with your total budget ceiling (the most you will spend), then split it across categories in the Planned column.</t>
        </is>
      </c>
    </row>
    <row r="6">
      <c r="A6" s="3" t="inlineStr">
        <is>
          <t>2. When quotes arrive, type each firm's price per category into Quote A, B and C, then enter the quote you chose in the Chosen column. The Difference column shows how it compares with your plan.</t>
        </is>
      </c>
    </row>
    <row r="7">
      <c r="A7" s="3" t="inlineStr">
        <is>
          <t>3. As work is paid for, record what you really spend in the Actual column. Update it after each stage, not at the end.</t>
        </is>
      </c>
    </row>
    <row r="8">
      <c r="A8" s="3" t="inlineStr">
        <is>
          <t>4. Keep a buffer (10% to 15% is common). It is added for you below the totals. Treat it as spent only when a change is agreed in writing.</t>
        </is>
      </c>
    </row>
    <row r="9">
      <c r="A9" s="3" t="inlineStr">
        <is>
          <t>5. List the things outside the renovation contract (furniture, appliances, curtains, moving, cleaning) in the second table so they do not quietly raid the renovation budget.</t>
        </is>
      </c>
    </row>
    <row r="10">
      <c r="A10" s="3" t="inlineStr">
        <is>
          <t>6. Use the Quote comparison sheet to line up two or three firms on the same scope.</t>
        </is>
      </c>
    </row>
    <row r="11">
      <c r="A11" s="3" t="inlineStr"/>
    </row>
    <row r="12">
      <c r="A12" s="4" t="inlineStr">
        <is>
          <t>Good to know</t>
        </is>
      </c>
    </row>
    <row r="13">
      <c r="A13" s="3" t="inlineStr">
        <is>
          <t>There are no prices in this workbook. Enter your own quotes. For indicative 2026 ranges, use the cost calculator and the itemised estimator on layeredsg.com.</t>
        </is>
      </c>
    </row>
    <row r="14">
      <c r="A14" s="3" t="inlineStr">
        <is>
          <t>The "typical share" column is only a rough guide to how renovation budgets often split. Your home will differ: a flat with little carpentry will shift the split.</t>
        </is>
      </c>
    </row>
    <row r="15">
      <c r="A15" s="3" t="inlineStr">
        <is>
          <t>GST: GST-registered firms charge GST (9% in 2026). Check whether each quote includes it, and set the GST cell on the Budget sheet to match. Check the current rate with IRAS.</t>
        </is>
      </c>
    </row>
    <row r="16">
      <c r="A16" s="3" t="inlineStr">
        <is>
          <t>This workbook is general information for planning, not financial or professional advice.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3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0" customWidth="1" min="9" max="9"/>
    <col width="34" customWidth="1" min="10" max="10"/>
  </cols>
  <sheetData>
    <row r="1">
      <c r="A1" s="5" t="inlineStr">
        <is>
          <t>Renovation budget</t>
        </is>
      </c>
    </row>
    <row r="3">
      <c r="A3" s="6" t="inlineStr">
        <is>
          <t>Total budget ceiling (S$)</t>
        </is>
      </c>
      <c r="C3" s="7" t="n"/>
      <c r="D3" s="8" t="inlineStr">
        <is>
          <t>The most you will spend, including the buffer.</t>
        </is>
      </c>
    </row>
    <row r="4">
      <c r="A4" s="6" t="inlineStr">
        <is>
          <t>Buffer for changes and surprises</t>
        </is>
      </c>
      <c r="C4" s="9" t="n">
        <v>0.1</v>
      </c>
      <c r="D4" s="8" t="inlineStr">
        <is>
          <t>10% to 15% is common; resale homes often need more.</t>
        </is>
      </c>
    </row>
    <row r="5">
      <c r="A5" s="6" t="inlineStr">
        <is>
          <t>GST rate</t>
        </is>
      </c>
      <c r="C5" s="10" t="n">
        <v>0.09</v>
      </c>
      <c r="D5" s="8" t="inlineStr">
        <is>
          <t>Check the current rate with IRAS.</t>
        </is>
      </c>
    </row>
    <row r="6">
      <c r="A6" s="6" t="inlineStr">
        <is>
          <t>Do the quotes already include GST?</t>
        </is>
      </c>
      <c r="C6" s="11" t="inlineStr">
        <is>
          <t>No</t>
        </is>
      </c>
      <c r="D6" s="8" t="inlineStr">
        <is>
          <t>Choose Yes or No.</t>
        </is>
      </c>
    </row>
    <row r="9" ht="34" customHeight="1">
      <c r="A9" s="12" t="inlineStr">
        <is>
          <t>Category</t>
        </is>
      </c>
      <c r="B9" s="12" t="inlineStr">
        <is>
          <t>Typical share (rough guide)</t>
        </is>
      </c>
      <c r="C9" s="12" t="inlineStr">
        <is>
          <t>Planned (S$)</t>
        </is>
      </c>
      <c r="D9" s="12" t="inlineStr">
        <is>
          <t>Quote A (S$)</t>
        </is>
      </c>
      <c r="E9" s="12" t="inlineStr">
        <is>
          <t>Quote B (S$)</t>
        </is>
      </c>
      <c r="F9" s="12" t="inlineStr">
        <is>
          <t>Quote C (S$)</t>
        </is>
      </c>
      <c r="G9" s="12" t="inlineStr">
        <is>
          <t>Chosen (S$)</t>
        </is>
      </c>
      <c r="H9" s="12" t="inlineStr">
        <is>
          <t>Actual spent (S$)</t>
        </is>
      </c>
      <c r="I9" s="12" t="inlineStr">
        <is>
          <t>Chosen minus planned</t>
        </is>
      </c>
      <c r="J9" s="12" t="inlineStr">
        <is>
          <t>Notes</t>
        </is>
      </c>
    </row>
    <row r="10">
      <c r="A10" s="13" t="inlineStr">
        <is>
          <t>Hacking and disposal</t>
        </is>
      </c>
      <c r="B10" s="14" t="inlineStr"/>
      <c r="C10" s="7" t="n"/>
      <c r="D10" s="7" t="n"/>
      <c r="E10" s="7" t="n"/>
      <c r="F10" s="7" t="n"/>
      <c r="G10" s="7" t="n"/>
      <c r="H10" s="7" t="n"/>
      <c r="I10" s="15">
        <f>IF(OR(C10="",G10=""),"",G10-C10)</f>
        <v/>
      </c>
      <c r="J10" s="11" t="n"/>
    </row>
    <row r="11">
      <c r="A11" s="13" t="inlineStr">
        <is>
          <t>Carpentry and built-ins (wardrobes, cabinets)</t>
        </is>
      </c>
      <c r="B11" s="14" t="inlineStr">
        <is>
          <t>About a third</t>
        </is>
      </c>
      <c r="C11" s="7" t="n"/>
      <c r="D11" s="7" t="n"/>
      <c r="E11" s="7" t="n"/>
      <c r="F11" s="7" t="n"/>
      <c r="G11" s="7" t="n"/>
      <c r="H11" s="7" t="n"/>
      <c r="I11" s="15">
        <f>IF(OR(C11="",G11=""),"",G11-C11)</f>
        <v/>
      </c>
      <c r="J11" s="11" t="n"/>
    </row>
    <row r="12">
      <c r="A12" s="13" t="inlineStr">
        <is>
          <t>Flooring and tiling</t>
        </is>
      </c>
      <c r="B12" s="14" t="inlineStr">
        <is>
          <t>10% to 15%</t>
        </is>
      </c>
      <c r="C12" s="7" t="n"/>
      <c r="D12" s="7" t="n"/>
      <c r="E12" s="7" t="n"/>
      <c r="F12" s="7" t="n"/>
      <c r="G12" s="7" t="n"/>
      <c r="H12" s="7" t="n"/>
      <c r="I12" s="15">
        <f>IF(OR(C12="",G12=""),"",G12-C12)</f>
        <v/>
      </c>
      <c r="J12" s="11" t="n"/>
    </row>
    <row r="13">
      <c r="A13" s="13" t="inlineStr">
        <is>
          <t>Kitchen (wet works, counters, fittings)</t>
        </is>
      </c>
      <c r="B13" s="14" t="inlineStr">
        <is>
          <t>15% to 20% with bathrooms</t>
        </is>
      </c>
      <c r="C13" s="7" t="n"/>
      <c r="D13" s="7" t="n"/>
      <c r="E13" s="7" t="n"/>
      <c r="F13" s="7" t="n"/>
      <c r="G13" s="7" t="n"/>
      <c r="H13" s="7" t="n"/>
      <c r="I13" s="15">
        <f>IF(OR(C13="",G13=""),"",G13-C13)</f>
        <v/>
      </c>
      <c r="J13" s="11" t="n"/>
    </row>
    <row r="14">
      <c r="A14" s="13" t="inlineStr">
        <is>
          <t>Bathrooms (wet works, fittings, screens)</t>
        </is>
      </c>
      <c r="B14" s="14" t="inlineStr">
        <is>
          <t>15% to 20% with kitchen</t>
        </is>
      </c>
      <c r="C14" s="7" t="n"/>
      <c r="D14" s="7" t="n"/>
      <c r="E14" s="7" t="n"/>
      <c r="F14" s="7" t="n"/>
      <c r="G14" s="7" t="n"/>
      <c r="H14" s="7" t="n"/>
      <c r="I14" s="15">
        <f>IF(OR(C14="",G14=""),"",G14-C14)</f>
        <v/>
      </c>
      <c r="J14" s="11" t="n"/>
    </row>
    <row r="15">
      <c r="A15" s="13" t="inlineStr">
        <is>
          <t>Electrical and rewiring</t>
        </is>
      </c>
      <c r="B15" s="14" t="inlineStr">
        <is>
          <t>10% to 12% with plumbing</t>
        </is>
      </c>
      <c r="C15" s="7" t="n"/>
      <c r="D15" s="7" t="n"/>
      <c r="E15" s="7" t="n"/>
      <c r="F15" s="7" t="n"/>
      <c r="G15" s="7" t="n"/>
      <c r="H15" s="7" t="n"/>
      <c r="I15" s="15">
        <f>IF(OR(C15="",G15=""),"",G15-C15)</f>
        <v/>
      </c>
      <c r="J15" s="11" t="n"/>
    </row>
    <row r="16">
      <c r="A16" s="13" t="inlineStr">
        <is>
          <t>Plumbing</t>
        </is>
      </c>
      <c r="B16" s="14" t="inlineStr">
        <is>
          <t>10% to 12% with electrical</t>
        </is>
      </c>
      <c r="C16" s="7" t="n"/>
      <c r="D16" s="7" t="n"/>
      <c r="E16" s="7" t="n"/>
      <c r="F16" s="7" t="n"/>
      <c r="G16" s="7" t="n"/>
      <c r="H16" s="7" t="n"/>
      <c r="I16" s="15">
        <f>IF(OR(C16="",G16=""),"",G16-C16)</f>
        <v/>
      </c>
      <c r="J16" s="11" t="n"/>
    </row>
    <row r="17">
      <c r="A17" s="13" t="inlineStr">
        <is>
          <t>False ceiling and lighting</t>
        </is>
      </c>
      <c r="B17" s="14" t="inlineStr">
        <is>
          <t>10% to 15% with painting and doors</t>
        </is>
      </c>
      <c r="C17" s="7" t="n"/>
      <c r="D17" s="7" t="n"/>
      <c r="E17" s="7" t="n"/>
      <c r="F17" s="7" t="n"/>
      <c r="G17" s="7" t="n"/>
      <c r="H17" s="7" t="n"/>
      <c r="I17" s="15">
        <f>IF(OR(C17="",G17=""),"",G17-C17)</f>
        <v/>
      </c>
      <c r="J17" s="11" t="n"/>
    </row>
    <row r="18">
      <c r="A18" s="13" t="inlineStr">
        <is>
          <t>Painting</t>
        </is>
      </c>
      <c r="B18" s="14" t="inlineStr">
        <is>
          <t>10% to 15% with ceilings and doors</t>
        </is>
      </c>
      <c r="C18" s="7" t="n"/>
      <c r="D18" s="7" t="n"/>
      <c r="E18" s="7" t="n"/>
      <c r="F18" s="7" t="n"/>
      <c r="G18" s="7" t="n"/>
      <c r="H18" s="7" t="n"/>
      <c r="I18" s="15">
        <f>IF(OR(C18="",G18=""),"",G18-C18)</f>
        <v/>
      </c>
      <c r="J18" s="11" t="n"/>
    </row>
    <row r="19">
      <c r="A19" s="13" t="inlineStr">
        <is>
          <t>Doors, gates and windows</t>
        </is>
      </c>
      <c r="B19" s="14" t="inlineStr">
        <is>
          <t>10% to 15% with ceilings and painting</t>
        </is>
      </c>
      <c r="C19" s="7" t="n"/>
      <c r="D19" s="7" t="n"/>
      <c r="E19" s="7" t="n"/>
      <c r="F19" s="7" t="n"/>
      <c r="G19" s="7" t="n"/>
      <c r="H19" s="7" t="n"/>
      <c r="I19" s="15">
        <f>IF(OR(C19="",G19=""),"",G19-C19)</f>
        <v/>
      </c>
      <c r="J19" s="11" t="n"/>
    </row>
    <row r="20">
      <c r="A20" s="13" t="inlineStr">
        <is>
          <t>Aircon installation</t>
        </is>
      </c>
      <c r="B20" s="14" t="inlineStr"/>
      <c r="C20" s="7" t="n"/>
      <c r="D20" s="7" t="n"/>
      <c r="E20" s="7" t="n"/>
      <c r="F20" s="7" t="n"/>
      <c r="G20" s="7" t="n"/>
      <c r="H20" s="7" t="n"/>
      <c r="I20" s="15">
        <f>IF(OR(C20="",G20=""),"",G20-C20)</f>
        <v/>
      </c>
      <c r="J20" s="11" t="n"/>
    </row>
    <row r="21">
      <c r="A21" s="13" t="inlineStr">
        <is>
          <t>Design, project management and permits</t>
        </is>
      </c>
      <c r="B21" s="14" t="inlineStr"/>
      <c r="C21" s="7" t="n"/>
      <c r="D21" s="7" t="n"/>
      <c r="E21" s="7" t="n"/>
      <c r="F21" s="7" t="n"/>
      <c r="G21" s="7" t="n"/>
      <c r="H21" s="7" t="n"/>
      <c r="I21" s="15">
        <f>IF(OR(C21="",G21=""),"",G21-C21)</f>
        <v/>
      </c>
      <c r="J21" s="11" t="n"/>
    </row>
    <row r="22">
      <c r="A22" s="13" t="inlineStr">
        <is>
          <t>Other renovation works</t>
        </is>
      </c>
      <c r="B22" s="14" t="inlineStr"/>
      <c r="C22" s="7" t="n"/>
      <c r="D22" s="7" t="n"/>
      <c r="E22" s="7" t="n"/>
      <c r="F22" s="7" t="n"/>
      <c r="G22" s="7" t="n"/>
      <c r="H22" s="7" t="n"/>
      <c r="I22" s="15">
        <f>IF(OR(C22="",G22=""),"",G22-C22)</f>
        <v/>
      </c>
      <c r="J22" s="11" t="n"/>
    </row>
    <row r="23">
      <c r="A23" s="16" t="inlineStr">
        <is>
          <t>Renovation total</t>
        </is>
      </c>
      <c r="B23" s="16" t="n"/>
      <c r="C23" s="17">
        <f>SUM(C10:C22)</f>
        <v/>
      </c>
      <c r="D23" s="17">
        <f>SUM(D10:D22)</f>
        <v/>
      </c>
      <c r="E23" s="17">
        <f>SUM(E10:E22)</f>
        <v/>
      </c>
      <c r="F23" s="17">
        <f>SUM(F10:F22)</f>
        <v/>
      </c>
      <c r="G23" s="17">
        <f>SUM(G10:G22)</f>
        <v/>
      </c>
      <c r="H23" s="17">
        <f>SUM(H10:H22)</f>
        <v/>
      </c>
      <c r="I23" s="18">
        <f>IF(C23=0,"",G23-C23)</f>
        <v/>
      </c>
      <c r="J23" s="16" t="n"/>
    </row>
    <row r="25">
      <c r="A25" s="19" t="inlineStr">
        <is>
          <t>Planned total plus buffer</t>
        </is>
      </c>
      <c r="B25" s="13" t="n"/>
      <c r="C25" s="17">
        <f>C23*(1+C4)</f>
        <v/>
      </c>
    </row>
    <row r="26">
      <c r="A26" s="19" t="inlineStr">
        <is>
          <t>GST on planned total (0 if already included in your figures)</t>
        </is>
      </c>
      <c r="B26" s="13" t="n"/>
      <c r="C26" s="17">
        <f>IF(C6="Yes",0,C23*(1+C4)*C5)</f>
        <v/>
      </c>
    </row>
    <row r="27">
      <c r="A27" s="19" t="inlineStr">
        <is>
          <t>Planned renovation total with buffer and GST</t>
        </is>
      </c>
      <c r="B27" s="13" t="n"/>
      <c r="C27" s="17">
        <f>C25+C26</f>
        <v/>
      </c>
    </row>
    <row r="28">
      <c r="A28" s="19" t="inlineStr">
        <is>
          <t>Within your ceiling?</t>
        </is>
      </c>
      <c r="B28" s="13" t="n"/>
      <c r="C28" s="16">
        <f>IF(C3="","Enter your ceiling in C3",IF(C27&lt;=C3,"Yes, within the ceiling","Over the ceiling by S$"&amp;TEXT(C27-C3,"#,##0")))</f>
        <v/>
      </c>
    </row>
    <row r="29">
      <c r="A29" s="19" t="inlineStr">
        <is>
          <t>Chosen quotes with GST (0 added if already included)</t>
        </is>
      </c>
      <c r="B29" s="13" t="n"/>
      <c r="C29" s="17">
        <f>IF(C6="Yes",G23,G23*(1+C5))</f>
        <v/>
      </c>
    </row>
    <row r="30">
      <c r="A30" s="19" t="inlineStr">
        <is>
          <t>Spent so far (actual)</t>
        </is>
      </c>
      <c r="B30" s="13" t="n"/>
      <c r="C30" s="17">
        <f>H23</f>
        <v/>
      </c>
    </row>
    <row r="33">
      <c r="A33" s="20" t="inlineStr">
        <is>
          <t>Outside the renovation contract</t>
        </is>
      </c>
    </row>
    <row r="34">
      <c r="A34" s="21" t="inlineStr">
        <is>
          <t>Item</t>
        </is>
      </c>
      <c r="C34" s="21" t="inlineStr">
        <is>
          <t>Planned (S$)</t>
        </is>
      </c>
      <c r="D34" s="21" t="inlineStr">
        <is>
          <t>Quote / price (S$)</t>
        </is>
      </c>
      <c r="H34" s="21" t="inlineStr">
        <is>
          <t>Actual spent (S$)</t>
        </is>
      </c>
      <c r="I34" s="21" t="inlineStr">
        <is>
          <t>Actual minus planned</t>
        </is>
      </c>
      <c r="J34" s="21" t="inlineStr">
        <is>
          <t>Notes</t>
        </is>
      </c>
    </row>
    <row r="35">
      <c r="A35" s="13" t="inlineStr">
        <is>
          <t>Furniture (sofa, dining table, beds)</t>
        </is>
      </c>
      <c r="B35" s="13" t="n"/>
      <c r="C35" s="7" t="n"/>
      <c r="D35" s="7" t="n"/>
      <c r="E35" s="13" t="n"/>
      <c r="F35" s="13" t="n"/>
      <c r="G35" s="13" t="n"/>
      <c r="H35" s="7" t="n"/>
      <c r="I35" s="15">
        <f>IF(OR(C35="",H35=""),"",H35-C35)</f>
        <v/>
      </c>
      <c r="J35" s="11" t="n"/>
    </row>
    <row r="36">
      <c r="A36" s="13" t="inlineStr">
        <is>
          <t>Appliances (fridge, washer, hob and hood if not in contract)</t>
        </is>
      </c>
      <c r="B36" s="13" t="n"/>
      <c r="C36" s="7" t="n"/>
      <c r="D36" s="7" t="n"/>
      <c r="E36" s="13" t="n"/>
      <c r="F36" s="13" t="n"/>
      <c r="G36" s="13" t="n"/>
      <c r="H36" s="7" t="n"/>
      <c r="I36" s="15">
        <f>IF(OR(C36="",H36=""),"",H36-C36)</f>
        <v/>
      </c>
      <c r="J36" s="11" t="n"/>
    </row>
    <row r="37">
      <c r="A37" s="13" t="inlineStr">
        <is>
          <t>Curtains and blinds</t>
        </is>
      </c>
      <c r="B37" s="13" t="n"/>
      <c r="C37" s="7" t="n"/>
      <c r="D37" s="7" t="n"/>
      <c r="E37" s="13" t="n"/>
      <c r="F37" s="13" t="n"/>
      <c r="G37" s="13" t="n"/>
      <c r="H37" s="7" t="n"/>
      <c r="I37" s="15">
        <f>IF(OR(C37="",H37=""),"",H37-C37)</f>
        <v/>
      </c>
      <c r="J37" s="11" t="n"/>
    </row>
    <row r="38">
      <c r="A38" s="13" t="inlineStr">
        <is>
          <t>Lighting fittings bought separately</t>
        </is>
      </c>
      <c r="B38" s="13" t="n"/>
      <c r="C38" s="7" t="n"/>
      <c r="D38" s="7" t="n"/>
      <c r="E38" s="13" t="n"/>
      <c r="F38" s="13" t="n"/>
      <c r="G38" s="13" t="n"/>
      <c r="H38" s="7" t="n"/>
      <c r="I38" s="15">
        <f>IF(OR(C38="",H38=""),"",H38-C38)</f>
        <v/>
      </c>
      <c r="J38" s="11" t="n"/>
    </row>
    <row r="39">
      <c r="A39" s="13" t="inlineStr">
        <is>
          <t>Moving</t>
        </is>
      </c>
      <c r="B39" s="13" t="n"/>
      <c r="C39" s="7" t="n"/>
      <c r="D39" s="7" t="n"/>
      <c r="E39" s="13" t="n"/>
      <c r="F39" s="13" t="n"/>
      <c r="G39" s="13" t="n"/>
      <c r="H39" s="7" t="n"/>
      <c r="I39" s="15">
        <f>IF(OR(C39="",H39=""),"",H39-C39)</f>
        <v/>
      </c>
      <c r="J39" s="11" t="n"/>
    </row>
    <row r="40">
      <c r="A40" s="13" t="inlineStr">
        <is>
          <t>Post-renovation cleaning</t>
        </is>
      </c>
      <c r="B40" s="13" t="n"/>
      <c r="C40" s="7" t="n"/>
      <c r="D40" s="7" t="n"/>
      <c r="E40" s="13" t="n"/>
      <c r="F40" s="13" t="n"/>
      <c r="G40" s="13" t="n"/>
      <c r="H40" s="7" t="n"/>
      <c r="I40" s="15">
        <f>IF(OR(C40="",H40=""),"",H40-C40)</f>
        <v/>
      </c>
      <c r="J40" s="11" t="n"/>
    </row>
    <row r="41">
      <c r="A41" s="13" t="inlineStr">
        <is>
          <t>Renovation insurance (if not in contract)</t>
        </is>
      </c>
      <c r="B41" s="13" t="n"/>
      <c r="C41" s="7" t="n"/>
      <c r="D41" s="7" t="n"/>
      <c r="E41" s="13" t="n"/>
      <c r="F41" s="13" t="n"/>
      <c r="G41" s="13" t="n"/>
      <c r="H41" s="7" t="n"/>
      <c r="I41" s="15">
        <f>IF(OR(C41="",H41=""),"",H41-C41)</f>
        <v/>
      </c>
      <c r="J41" s="11" t="n"/>
    </row>
    <row r="42">
      <c r="A42" s="13" t="inlineStr">
        <is>
          <t>Other</t>
        </is>
      </c>
      <c r="B42" s="13" t="n"/>
      <c r="C42" s="7" t="n"/>
      <c r="D42" s="7" t="n"/>
      <c r="E42" s="13" t="n"/>
      <c r="F42" s="13" t="n"/>
      <c r="G42" s="13" t="n"/>
      <c r="H42" s="7" t="n"/>
      <c r="I42" s="15">
        <f>IF(OR(C42="",H42=""),"",H42-C42)</f>
        <v/>
      </c>
      <c r="J42" s="11" t="n"/>
    </row>
    <row r="43">
      <c r="A43" s="16" t="inlineStr">
        <is>
          <t>Outside-contract total</t>
        </is>
      </c>
      <c r="B43" s="16" t="n"/>
      <c r="C43" s="17">
        <f>SUM(C35:C42)</f>
        <v/>
      </c>
      <c r="D43" s="17">
        <f>SUM(D35:D42)</f>
        <v/>
      </c>
      <c r="E43" s="16" t="n"/>
      <c r="F43" s="16" t="n"/>
      <c r="G43" s="16" t="n"/>
      <c r="H43" s="17">
        <f>SUM(H35:H42)</f>
        <v/>
      </c>
      <c r="I43" s="16" t="n"/>
      <c r="J43" s="16" t="n"/>
    </row>
    <row r="45">
      <c r="A45" s="6" t="inlineStr">
        <is>
          <t>Everything: planned renovation (with buffer and GST) plus outside items</t>
        </is>
      </c>
      <c r="C45" s="22">
        <f>C27+C43</f>
        <v/>
      </c>
    </row>
  </sheetData>
  <dataValidations count="1">
    <dataValidation sqref="C6" showDropDown="0" showInputMessage="0" showErrorMessage="0" allowBlank="0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34" customWidth="1" min="2" max="2"/>
    <col width="34" customWidth="1" min="3" max="3"/>
    <col width="34" customWidth="1" min="4" max="4"/>
  </cols>
  <sheetData>
    <row r="1">
      <c r="A1" s="5" t="inlineStr">
        <is>
          <t>Compare quotes on the same scope</t>
        </is>
      </c>
    </row>
    <row r="2">
      <c r="A2" s="8" t="inlineStr">
        <is>
          <t>Give every firm the same written brief, then fill one column per firm. Compare the final totals, not the headline numbers.</t>
        </is>
      </c>
    </row>
    <row r="4">
      <c r="A4" s="23" t="inlineStr"/>
      <c r="B4" s="23" t="inlineStr">
        <is>
          <t>Firm A</t>
        </is>
      </c>
      <c r="C4" s="23" t="inlineStr">
        <is>
          <t>Firm B</t>
        </is>
      </c>
      <c r="D4" s="23" t="inlineStr">
        <is>
          <t>Firm C</t>
        </is>
      </c>
    </row>
    <row r="5">
      <c r="A5" s="24" t="inlineStr">
        <is>
          <t>Company name</t>
        </is>
      </c>
      <c r="B5" s="25" t="n"/>
      <c r="C5" s="25" t="n"/>
      <c r="D5" s="25" t="n"/>
    </row>
    <row r="6">
      <c r="A6" s="24" t="inlineStr">
        <is>
          <t>Contact person and phone</t>
        </is>
      </c>
      <c r="B6" s="25" t="n"/>
      <c r="C6" s="25" t="n"/>
      <c r="D6" s="25" t="n"/>
    </row>
    <row r="7">
      <c r="A7" s="24" t="inlineStr">
        <is>
          <t>Quote date</t>
        </is>
      </c>
      <c r="B7" s="25" t="n"/>
      <c r="C7" s="25" t="n"/>
      <c r="D7" s="25" t="n"/>
    </row>
    <row r="8">
      <c r="A8" s="24" t="inlineStr">
        <is>
          <t>Quoted total (S$)</t>
        </is>
      </c>
      <c r="B8" s="26" t="n"/>
      <c r="C8" s="26" t="n"/>
      <c r="D8" s="26" t="n"/>
    </row>
    <row r="9">
      <c r="A9" s="24" t="inlineStr">
        <is>
          <t>Does the quote include GST? (Yes / No)</t>
        </is>
      </c>
      <c r="B9" s="25" t="n"/>
      <c r="C9" s="25" t="n"/>
      <c r="D9" s="25" t="n"/>
    </row>
    <row r="10">
      <c r="A10" s="24" t="inlineStr">
        <is>
          <t>Total including GST (S$)</t>
        </is>
      </c>
      <c r="B10" s="27">
        <f>IF(B8="","",IF(B9="Yes",B8,B8*(1+Budget!$C$5)))</f>
        <v/>
      </c>
      <c r="C10" s="27">
        <f>IF(C8="","",IF(C9="Yes",C8,C8*(1+Budget!$C$5)))</f>
        <v/>
      </c>
      <c r="D10" s="27">
        <f>IF(D8="","",IF(D9="Yes",D8,D8*(1+Budget!$C$5)))</f>
        <v/>
      </c>
    </row>
    <row r="11">
      <c r="A11" s="24" t="inlineStr">
        <is>
          <t>Total vs your planned total</t>
        </is>
      </c>
      <c r="B11" s="28">
        <f>IF(OR(B10="",Budget!$C$23=0),"",B10-Budget!$C$27)</f>
        <v/>
      </c>
      <c r="C11" s="28">
        <f>IF(OR(C10="",Budget!$C$23=0),"",C10-Budget!$C$27)</f>
        <v/>
      </c>
      <c r="D11" s="28">
        <f>IF(OR(D10="",Budget!$C$23=0),"",D10-Budget!$C$27)</f>
        <v/>
      </c>
    </row>
    <row r="12">
      <c r="A12" s="24" t="inlineStr">
        <is>
          <t>Itemised with quantities and materials? (Yes / No)</t>
        </is>
      </c>
      <c r="B12" s="25" t="n"/>
      <c r="C12" s="25" t="n"/>
      <c r="D12" s="25" t="n"/>
    </row>
    <row r="13">
      <c r="A13" s="24" t="inlineStr">
        <is>
          <t>Carpentry foot runs and finish stated</t>
        </is>
      </c>
      <c r="B13" s="25" t="n"/>
      <c r="C13" s="25" t="n"/>
      <c r="D13" s="25" t="n"/>
    </row>
    <row r="14">
      <c r="A14" s="24" t="inlineStr">
        <is>
          <t>Key materials and brands (tiles, laminates, hardware)</t>
        </is>
      </c>
      <c r="B14" s="25" t="n"/>
      <c r="C14" s="25" t="n"/>
      <c r="D14" s="25" t="n"/>
    </row>
    <row r="15">
      <c r="A15" s="24" t="inlineStr">
        <is>
          <t>What is excluded</t>
        </is>
      </c>
      <c r="B15" s="25" t="n"/>
      <c r="C15" s="25" t="n"/>
      <c r="D15" s="25" t="n"/>
    </row>
    <row r="16">
      <c r="A16" s="24" t="inlineStr">
        <is>
          <t>Payment schedule (stages and amounts)</t>
        </is>
      </c>
      <c r="B16" s="25" t="n"/>
      <c r="C16" s="25" t="n"/>
      <c r="D16" s="25" t="n"/>
    </row>
    <row r="17">
      <c r="A17" s="24" t="inlineStr">
        <is>
          <t>Start date and expected completion</t>
        </is>
      </c>
      <c r="B17" s="25" t="n"/>
      <c r="C17" s="25" t="n"/>
      <c r="D17" s="25" t="n"/>
    </row>
    <row r="18">
      <c r="A18" s="24" t="inlineStr">
        <is>
          <t>Delay clause</t>
        </is>
      </c>
      <c r="B18" s="25" t="n"/>
      <c r="C18" s="25" t="n"/>
      <c r="D18" s="25" t="n"/>
    </row>
    <row r="19">
      <c r="A19" s="24" t="inlineStr">
        <is>
          <t>Warranty and how to claim</t>
        </is>
      </c>
      <c r="B19" s="25" t="n"/>
      <c r="C19" s="25" t="n"/>
      <c r="D19" s="25" t="n"/>
    </row>
    <row r="20">
      <c r="A20" s="24" t="inlineStr">
        <is>
          <t>Who supervises the site, and how often</t>
        </is>
      </c>
      <c r="B20" s="25" t="n"/>
      <c r="C20" s="25" t="n"/>
      <c r="D20" s="25" t="n"/>
    </row>
    <row r="21">
      <c r="A21" s="24" t="inlineStr">
        <is>
          <t>HDB licence / CaseTrust checked on the official lookups? (Yes / No)</t>
        </is>
      </c>
      <c r="B21" s="25" t="n"/>
      <c r="C21" s="25" t="n"/>
      <c r="D21" s="25" t="n"/>
    </row>
    <row r="22">
      <c r="A22" s="24" t="inlineStr">
        <is>
          <t>Anything that worries you</t>
        </is>
      </c>
      <c r="B22" s="25" t="n"/>
      <c r="C22" s="25" t="n"/>
      <c r="D22" s="25" t="n"/>
    </row>
  </sheetData>
  <dataValidations count="1">
    <dataValidation sqref="B9 B12 B21 C9 C12 C21 D9 D12 D21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2026-10-09T05:16:01Z</dcterms:created>
  <dcterms:modified xsi:type="dcterms:W3CDTF">2026-10-09T05:16:01Z</dcterms:modified>
</cp:coreProperties>
</file>